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1095" windowWidth="19440" windowHeight="11760" tabRatio="500"/>
  </bookViews>
  <sheets>
    <sheet name="Total" sheetId="1" r:id="rId1"/>
  </sheets>
  <calcPr calcId="145621"/>
</workbook>
</file>

<file path=xl/calcChain.xml><?xml version="1.0" encoding="utf-8"?>
<calcChain xmlns="http://schemas.openxmlformats.org/spreadsheetml/2006/main">
  <c r="AG3" i="1" l="1"/>
  <c r="AG6" i="1"/>
  <c r="AG7" i="1"/>
  <c r="AG11" i="1"/>
  <c r="AG12" i="1"/>
  <c r="AG13" i="1"/>
  <c r="AG15" i="1"/>
  <c r="AG16" i="1"/>
  <c r="AG20" i="1"/>
  <c r="AG21" i="1"/>
  <c r="AG2" i="1"/>
  <c r="AF3" i="1"/>
  <c r="AF6" i="1"/>
  <c r="AF7" i="1"/>
  <c r="AF11" i="1"/>
  <c r="AF12" i="1"/>
  <c r="AF13" i="1"/>
  <c r="AF15" i="1"/>
  <c r="AF16" i="1"/>
  <c r="AF20" i="1"/>
  <c r="AF21" i="1"/>
  <c r="AF2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S18" i="1"/>
  <c r="T18" i="1"/>
  <c r="AF18" i="1" s="1"/>
  <c r="AG18" i="1" s="1"/>
  <c r="U18" i="1"/>
  <c r="V18" i="1"/>
  <c r="W18" i="1"/>
  <c r="X18" i="1"/>
  <c r="Y18" i="1"/>
  <c r="Z18" i="1"/>
  <c r="AA18" i="1"/>
  <c r="AB18" i="1"/>
  <c r="AC18" i="1"/>
  <c r="AD18" i="1"/>
  <c r="AE18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" i="1"/>
  <c r="AF5" i="1" l="1"/>
  <c r="AG5" i="1" s="1"/>
  <c r="AF8" i="1"/>
  <c r="AG8" i="1" s="1"/>
  <c r="AF9" i="1"/>
  <c r="AG9" i="1" s="1"/>
  <c r="AF10" i="1"/>
  <c r="AG10" i="1" s="1"/>
  <c r="AF14" i="1"/>
  <c r="AG14" i="1" s="1"/>
  <c r="AF17" i="1"/>
  <c r="AG17" i="1" s="1"/>
  <c r="AF19" i="1"/>
  <c r="AG19" i="1" s="1"/>
  <c r="R22" i="1"/>
  <c r="R23" i="1" s="1"/>
  <c r="AD22" i="1"/>
  <c r="AD23" i="1" s="1"/>
  <c r="V22" i="1"/>
  <c r="V23" i="1" s="1"/>
  <c r="Z22" i="1"/>
  <c r="Z23" i="1" s="1"/>
  <c r="AE22" i="1"/>
  <c r="AE23" i="1" s="1"/>
  <c r="AB22" i="1"/>
  <c r="AB23" i="1" s="1"/>
  <c r="T22" i="1"/>
  <c r="T23" i="1" s="1"/>
  <c r="AA22" i="1"/>
  <c r="AA23" i="1" s="1"/>
  <c r="S22" i="1"/>
  <c r="S23" i="1" s="1"/>
  <c r="Y22" i="1"/>
  <c r="Y23" i="1" s="1"/>
  <c r="X22" i="1"/>
  <c r="X23" i="1" s="1"/>
  <c r="W22" i="1"/>
  <c r="W23" i="1" s="1"/>
  <c r="AC22" i="1"/>
  <c r="AC23" i="1" s="1"/>
  <c r="U22" i="1"/>
  <c r="U23" i="1" s="1"/>
  <c r="AF4" i="1"/>
  <c r="AG4" i="1" s="1"/>
</calcChain>
</file>

<file path=xl/sharedStrings.xml><?xml version="1.0" encoding="utf-8"?>
<sst xmlns="http://schemas.openxmlformats.org/spreadsheetml/2006/main" count="42" uniqueCount="42">
  <si>
    <t>Total</t>
  </si>
  <si>
    <t>ground truth</t>
  </si>
  <si>
    <t>TeamTotal</t>
  </si>
  <si>
    <t>Count/question</t>
  </si>
  <si>
    <t>Total Sum</t>
  </si>
  <si>
    <t>Team Result</t>
  </si>
  <si>
    <t>Ground Truth</t>
  </si>
  <si>
    <t>Verification</t>
  </si>
  <si>
    <t>Verification per tweet</t>
  </si>
  <si>
    <t>Tweet 1</t>
  </si>
  <si>
    <t>Tweet 2</t>
  </si>
  <si>
    <t>Tweet 3</t>
  </si>
  <si>
    <t>Tweet 4</t>
  </si>
  <si>
    <t>Tweet 5</t>
  </si>
  <si>
    <t>Tweet 6</t>
  </si>
  <si>
    <t>Tweet 7</t>
  </si>
  <si>
    <t>Tweet 8</t>
  </si>
  <si>
    <t>Tweet 9</t>
  </si>
  <si>
    <t>Tweet 10</t>
  </si>
  <si>
    <t>Tweet 11</t>
  </si>
  <si>
    <t>Tweet 12</t>
  </si>
  <si>
    <t>Tweet 13</t>
  </si>
  <si>
    <t>Tweet 14</t>
  </si>
  <si>
    <t>Tweet 15</t>
  </si>
  <si>
    <t>Tweet 16</t>
  </si>
  <si>
    <t>Tweet 17</t>
  </si>
  <si>
    <t>Tweet 18</t>
  </si>
  <si>
    <t>Tweet 19</t>
  </si>
  <si>
    <t>Tweet 20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</si>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</sst>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.2"/>
      <color rgb="FF000000"/>
      <name val="Calibri"/>
      <scheme val="minor"/>
    </font>
    <font>
      <sz val="12"/>
      <color theme="1"/>
      <name val="Calibri"/>
      <family val="2"/>
      <scheme val="minor"/>
    </font>
    <font>
      <sz val="13.2"/>
      <color rgb="FF000000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sz val="14"/>
      <color rgb="FF000000"/>
      <name val="Arial Unicode MS"/>
      <family val="2"/>
      <charset val="161"/>
    </font>
    <font>
      <sz val="14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0" fillId="0" borderId="0" xfId="3" applyFont="1" applyAlignment="1">
      <alignment horizontal="center" vertical="center"/>
    </xf>
    <xf numFmtId="9" fontId="5" fillId="0" borderId="1" xfId="3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3" applyNumberFormat="1" applyFont="1" applyFill="1" applyBorder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Total!$S$1:$AE$1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Total!$S$23:$AE$23</c:f>
              <c:numCache>
                <c:formatCode>0%</c:formatCode>
                <c:ptCount val="13"/>
                <c:pt idx="0">
                  <c:v>0.45</c:v>
                </c:pt>
                <c:pt idx="1">
                  <c:v>0.6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0.65</c:v>
                </c:pt>
                <c:pt idx="6">
                  <c:v>0.6</c:v>
                </c:pt>
                <c:pt idx="7">
                  <c:v>0.6</c:v>
                </c:pt>
                <c:pt idx="8">
                  <c:v>0.7</c:v>
                </c:pt>
                <c:pt idx="9">
                  <c:v>0.55000000000000004</c:v>
                </c:pt>
                <c:pt idx="10">
                  <c:v>0.75</c:v>
                </c:pt>
                <c:pt idx="11">
                  <c:v>0.3</c:v>
                </c:pt>
                <c:pt idx="12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039872"/>
        <c:axId val="117041408"/>
        <c:axId val="0"/>
      </c:bar3DChart>
      <c:catAx>
        <c:axId val="1170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041408"/>
        <c:crosses val="autoZero"/>
        <c:auto val="1"/>
        <c:lblAlgn val="ctr"/>
        <c:lblOffset val="100"/>
        <c:noMultiLvlLbl val="0"/>
      </c:catAx>
      <c:valAx>
        <c:axId val="117041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039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Total!$S$1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val>
            <c:numRef>
              <c:f>Total!$S$22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Total!$T$1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val>
            <c:numRef>
              <c:f>Total!$T$22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Total!$U$1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val>
            <c:numRef>
              <c:f>Total!$U$22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Total!$V$1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val>
            <c:numRef>
              <c:f>Total!$V$22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Total!$W$1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val>
            <c:numRef>
              <c:f>Total!$W$22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5"/>
          <c:order val="5"/>
          <c:tx>
            <c:strRef>
              <c:f>Total!$X$1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val>
            <c:numRef>
              <c:f>Total!$X$22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6"/>
          <c:order val="6"/>
          <c:tx>
            <c:strRef>
              <c:f>Total!$Y$1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val>
            <c:numRef>
              <c:f>Total!$Y$22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7"/>
          <c:order val="7"/>
          <c:tx>
            <c:strRef>
              <c:f>Total!$Z$1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val>
            <c:numRef>
              <c:f>Total!$Z$22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8"/>
          <c:order val="8"/>
          <c:tx>
            <c:strRef>
              <c:f>Total!$AA$1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val>
            <c:numRef>
              <c:f>Total!$AA$22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9"/>
          <c:order val="9"/>
          <c:tx>
            <c:strRef>
              <c:f>Total!$AB$1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val>
            <c:numRef>
              <c:f>Total!$AB$22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10"/>
          <c:order val="10"/>
          <c:tx>
            <c:strRef>
              <c:f>Total!$AC$1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val>
            <c:numRef>
              <c:f>Total!$AC$22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Total!$AD$1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val>
            <c:numRef>
              <c:f>Total!$AD$22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2"/>
          <c:order val="12"/>
          <c:tx>
            <c:strRef>
              <c:f>Total!$AE$1</c:f>
              <c:strCache>
                <c:ptCount val="1"/>
                <c:pt idx="0">
                  <c:v>13</c:v>
                </c:pt>
              </c:strCache>
            </c:strRef>
          </c:tx>
          <c:invertIfNegative val="0"/>
          <c:val>
            <c:numRef>
              <c:f>Total!$AE$22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96064"/>
        <c:axId val="126297600"/>
      </c:barChart>
      <c:catAx>
        <c:axId val="12629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297600"/>
        <c:crosses val="autoZero"/>
        <c:auto val="1"/>
        <c:lblAlgn val="ctr"/>
        <c:lblOffset val="100"/>
        <c:noMultiLvlLbl val="0"/>
      </c:catAx>
      <c:valAx>
        <c:axId val="12629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29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Total!$A$2:$A$21</c:f>
              <c:strCache>
                <c:ptCount val="20"/>
                <c:pt idx="0">
                  <c:v>Tweet 1</c:v>
                </c:pt>
                <c:pt idx="1">
                  <c:v>Tweet 2</c:v>
                </c:pt>
                <c:pt idx="2">
                  <c:v>Tweet 3</c:v>
                </c:pt>
                <c:pt idx="3">
                  <c:v>Tweet 4</c:v>
                </c:pt>
                <c:pt idx="4">
                  <c:v>Tweet 5</c:v>
                </c:pt>
                <c:pt idx="5">
                  <c:v>Tweet 6</c:v>
                </c:pt>
                <c:pt idx="6">
                  <c:v>Tweet 7</c:v>
                </c:pt>
                <c:pt idx="7">
                  <c:v>Tweet 8</c:v>
                </c:pt>
                <c:pt idx="8">
                  <c:v>Tweet 9</c:v>
                </c:pt>
                <c:pt idx="9">
                  <c:v>Tweet 10</c:v>
                </c:pt>
                <c:pt idx="10">
                  <c:v>Tweet 11</c:v>
                </c:pt>
                <c:pt idx="11">
                  <c:v>Tweet 12</c:v>
                </c:pt>
                <c:pt idx="12">
                  <c:v>Tweet 13</c:v>
                </c:pt>
                <c:pt idx="13">
                  <c:v>Tweet 14</c:v>
                </c:pt>
                <c:pt idx="14">
                  <c:v>Tweet 15</c:v>
                </c:pt>
                <c:pt idx="15">
                  <c:v>Tweet 16</c:v>
                </c:pt>
                <c:pt idx="16">
                  <c:v>Tweet 17</c:v>
                </c:pt>
                <c:pt idx="17">
                  <c:v>Tweet 18</c:v>
                </c:pt>
                <c:pt idx="18">
                  <c:v>Tweet 19</c:v>
                </c:pt>
                <c:pt idx="19">
                  <c:v>Tweet 20</c:v>
                </c:pt>
              </c:strCache>
            </c:strRef>
          </c:cat>
          <c:val>
            <c:numRef>
              <c:f>Total!$AF$2:$AF$21</c:f>
              <c:numCache>
                <c:formatCode>General</c:formatCode>
                <c:ptCount val="20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10</c:v>
                </c:pt>
                <c:pt idx="8">
                  <c:v>2</c:v>
                </c:pt>
                <c:pt idx="9">
                  <c:v>3</c:v>
                </c:pt>
                <c:pt idx="10">
                  <c:v>9</c:v>
                </c:pt>
                <c:pt idx="11">
                  <c:v>7</c:v>
                </c:pt>
                <c:pt idx="12">
                  <c:v>6</c:v>
                </c:pt>
                <c:pt idx="13">
                  <c:v>12</c:v>
                </c:pt>
                <c:pt idx="14">
                  <c:v>10</c:v>
                </c:pt>
                <c:pt idx="15">
                  <c:v>5</c:v>
                </c:pt>
                <c:pt idx="16">
                  <c:v>5</c:v>
                </c:pt>
                <c:pt idx="17">
                  <c:v>12</c:v>
                </c:pt>
                <c:pt idx="18">
                  <c:v>8</c:v>
                </c:pt>
                <c:pt idx="1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318080"/>
        <c:axId val="126319616"/>
        <c:axId val="0"/>
      </c:bar3DChart>
      <c:catAx>
        <c:axId val="12631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6319616"/>
        <c:crosses val="autoZero"/>
        <c:auto val="1"/>
        <c:lblAlgn val="ctr"/>
        <c:lblOffset val="100"/>
        <c:noMultiLvlLbl val="0"/>
      </c:catAx>
      <c:valAx>
        <c:axId val="12631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31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Total!$A$2</c:f>
              <c:strCache>
                <c:ptCount val="1"/>
                <c:pt idx="0">
                  <c:v>Tweet 1</c:v>
                </c:pt>
              </c:strCache>
            </c:strRef>
          </c:tx>
          <c:invertIfNegative val="0"/>
          <c:val>
            <c:numRef>
              <c:f>Total!$AG$2</c:f>
              <c:numCache>
                <c:formatCode>0%</c:formatCode>
                <c:ptCount val="1"/>
                <c:pt idx="0">
                  <c:v>0.69230769230769229</c:v>
                </c:pt>
              </c:numCache>
            </c:numRef>
          </c:val>
        </c:ser>
        <c:ser>
          <c:idx val="1"/>
          <c:order val="1"/>
          <c:tx>
            <c:strRef>
              <c:f>Total!$A$3</c:f>
              <c:strCache>
                <c:ptCount val="1"/>
                <c:pt idx="0">
                  <c:v>Tweet 2</c:v>
                </c:pt>
              </c:strCache>
            </c:strRef>
          </c:tx>
          <c:invertIfNegative val="0"/>
          <c:val>
            <c:numRef>
              <c:f>Total!$AG$3</c:f>
              <c:numCache>
                <c:formatCode>0%</c:formatCode>
                <c:ptCount val="1"/>
                <c:pt idx="0">
                  <c:v>0.76923076923076927</c:v>
                </c:pt>
              </c:numCache>
            </c:numRef>
          </c:val>
        </c:ser>
        <c:ser>
          <c:idx val="2"/>
          <c:order val="2"/>
          <c:tx>
            <c:strRef>
              <c:f>Total!$A$4</c:f>
              <c:strCache>
                <c:ptCount val="1"/>
                <c:pt idx="0">
                  <c:v>Tweet 3</c:v>
                </c:pt>
              </c:strCache>
            </c:strRef>
          </c:tx>
          <c:invertIfNegative val="0"/>
          <c:val>
            <c:numRef>
              <c:f>Total!$AG$4</c:f>
              <c:numCache>
                <c:formatCode>0%</c:formatCode>
                <c:ptCount val="1"/>
                <c:pt idx="0">
                  <c:v>0.92307692307692313</c:v>
                </c:pt>
              </c:numCache>
            </c:numRef>
          </c:val>
        </c:ser>
        <c:ser>
          <c:idx val="3"/>
          <c:order val="3"/>
          <c:tx>
            <c:strRef>
              <c:f>Total!$A$5</c:f>
              <c:strCache>
                <c:ptCount val="1"/>
                <c:pt idx="0">
                  <c:v>Tweet 4</c:v>
                </c:pt>
              </c:strCache>
            </c:strRef>
          </c:tx>
          <c:invertIfNegative val="0"/>
          <c:val>
            <c:numRef>
              <c:f>Total!$AG$5</c:f>
              <c:numCache>
                <c:formatCode>0%</c:formatCode>
                <c:ptCount val="1"/>
                <c:pt idx="0">
                  <c:v>0.76923076923076927</c:v>
                </c:pt>
              </c:numCache>
            </c:numRef>
          </c:val>
        </c:ser>
        <c:ser>
          <c:idx val="4"/>
          <c:order val="4"/>
          <c:tx>
            <c:strRef>
              <c:f>Total!$A$6</c:f>
              <c:strCache>
                <c:ptCount val="1"/>
                <c:pt idx="0">
                  <c:v>Tweet 5</c:v>
                </c:pt>
              </c:strCache>
            </c:strRef>
          </c:tx>
          <c:invertIfNegative val="0"/>
          <c:val>
            <c:numRef>
              <c:f>Total!$AG$6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5"/>
          <c:order val="5"/>
          <c:tx>
            <c:strRef>
              <c:f>Total!$A$7</c:f>
              <c:strCache>
                <c:ptCount val="1"/>
                <c:pt idx="0">
                  <c:v>Tweet 6</c:v>
                </c:pt>
              </c:strCache>
            </c:strRef>
          </c:tx>
          <c:invertIfNegative val="0"/>
          <c:val>
            <c:numRef>
              <c:f>Total!$AG$7</c:f>
              <c:numCache>
                <c:formatCode>0%</c:formatCode>
                <c:ptCount val="1"/>
                <c:pt idx="0">
                  <c:v>0.61538461538461542</c:v>
                </c:pt>
              </c:numCache>
            </c:numRef>
          </c:val>
        </c:ser>
        <c:ser>
          <c:idx val="6"/>
          <c:order val="6"/>
          <c:tx>
            <c:strRef>
              <c:f>Total!$A$8</c:f>
              <c:strCache>
                <c:ptCount val="1"/>
                <c:pt idx="0">
                  <c:v>Tweet 7</c:v>
                </c:pt>
              </c:strCache>
            </c:strRef>
          </c:tx>
          <c:invertIfNegative val="0"/>
          <c:val>
            <c:numRef>
              <c:f>Total!$AG$8</c:f>
              <c:numCache>
                <c:formatCode>0%</c:formatCode>
                <c:ptCount val="1"/>
                <c:pt idx="0">
                  <c:v>0.30769230769230771</c:v>
                </c:pt>
              </c:numCache>
            </c:numRef>
          </c:val>
        </c:ser>
        <c:ser>
          <c:idx val="7"/>
          <c:order val="7"/>
          <c:tx>
            <c:strRef>
              <c:f>Total!$A$9</c:f>
              <c:strCache>
                <c:ptCount val="1"/>
                <c:pt idx="0">
                  <c:v>Tweet 8</c:v>
                </c:pt>
              </c:strCache>
            </c:strRef>
          </c:tx>
          <c:invertIfNegative val="0"/>
          <c:val>
            <c:numRef>
              <c:f>Total!$AG$9</c:f>
              <c:numCache>
                <c:formatCode>0%</c:formatCode>
                <c:ptCount val="1"/>
                <c:pt idx="0">
                  <c:v>0.76923076923076927</c:v>
                </c:pt>
              </c:numCache>
            </c:numRef>
          </c:val>
        </c:ser>
        <c:ser>
          <c:idx val="8"/>
          <c:order val="8"/>
          <c:tx>
            <c:strRef>
              <c:f>Total!$A$10</c:f>
              <c:strCache>
                <c:ptCount val="1"/>
                <c:pt idx="0">
                  <c:v>Tweet 9</c:v>
                </c:pt>
              </c:strCache>
            </c:strRef>
          </c:tx>
          <c:invertIfNegative val="0"/>
          <c:val>
            <c:numRef>
              <c:f>Total!$AG$10</c:f>
              <c:numCache>
                <c:formatCode>0%</c:formatCode>
                <c:ptCount val="1"/>
                <c:pt idx="0">
                  <c:v>0.15384615384615385</c:v>
                </c:pt>
              </c:numCache>
            </c:numRef>
          </c:val>
        </c:ser>
        <c:ser>
          <c:idx val="9"/>
          <c:order val="9"/>
          <c:tx>
            <c:strRef>
              <c:f>Total!$A$11</c:f>
              <c:strCache>
                <c:ptCount val="1"/>
                <c:pt idx="0">
                  <c:v>Tweet 10</c:v>
                </c:pt>
              </c:strCache>
            </c:strRef>
          </c:tx>
          <c:invertIfNegative val="0"/>
          <c:val>
            <c:numRef>
              <c:f>Total!$AG$11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10"/>
          <c:order val="10"/>
          <c:tx>
            <c:strRef>
              <c:f>Total!$A$12</c:f>
              <c:strCache>
                <c:ptCount val="1"/>
                <c:pt idx="0">
                  <c:v>Tweet 11</c:v>
                </c:pt>
              </c:strCache>
            </c:strRef>
          </c:tx>
          <c:invertIfNegative val="0"/>
          <c:val>
            <c:numRef>
              <c:f>Total!$AG$12</c:f>
              <c:numCache>
                <c:formatCode>0%</c:formatCode>
                <c:ptCount val="1"/>
                <c:pt idx="0">
                  <c:v>0.69230769230769229</c:v>
                </c:pt>
              </c:numCache>
            </c:numRef>
          </c:val>
        </c:ser>
        <c:ser>
          <c:idx val="11"/>
          <c:order val="11"/>
          <c:tx>
            <c:strRef>
              <c:f>Total!$A$13</c:f>
              <c:strCache>
                <c:ptCount val="1"/>
                <c:pt idx="0">
                  <c:v>Tweet 12</c:v>
                </c:pt>
              </c:strCache>
            </c:strRef>
          </c:tx>
          <c:invertIfNegative val="0"/>
          <c:val>
            <c:numRef>
              <c:f>Total!$AG$13</c:f>
              <c:numCache>
                <c:formatCode>0%</c:formatCode>
                <c:ptCount val="1"/>
                <c:pt idx="0">
                  <c:v>0.53846153846153844</c:v>
                </c:pt>
              </c:numCache>
            </c:numRef>
          </c:val>
        </c:ser>
        <c:ser>
          <c:idx val="12"/>
          <c:order val="12"/>
          <c:tx>
            <c:strRef>
              <c:f>Total!$A$14</c:f>
              <c:strCache>
                <c:ptCount val="1"/>
                <c:pt idx="0">
                  <c:v>Tweet 13</c:v>
                </c:pt>
              </c:strCache>
            </c:strRef>
          </c:tx>
          <c:invertIfNegative val="0"/>
          <c:val>
            <c:numRef>
              <c:f>Total!$AG$14</c:f>
              <c:numCache>
                <c:formatCode>0%</c:formatCode>
                <c:ptCount val="1"/>
                <c:pt idx="0">
                  <c:v>0.46153846153846156</c:v>
                </c:pt>
              </c:numCache>
            </c:numRef>
          </c:val>
        </c:ser>
        <c:ser>
          <c:idx val="13"/>
          <c:order val="13"/>
          <c:tx>
            <c:strRef>
              <c:f>Total!$A$15</c:f>
              <c:strCache>
                <c:ptCount val="1"/>
                <c:pt idx="0">
                  <c:v>Tweet 14</c:v>
                </c:pt>
              </c:strCache>
            </c:strRef>
          </c:tx>
          <c:invertIfNegative val="0"/>
          <c:val>
            <c:numRef>
              <c:f>Total!$AG$15</c:f>
              <c:numCache>
                <c:formatCode>0%</c:formatCode>
                <c:ptCount val="1"/>
                <c:pt idx="0">
                  <c:v>0.92307692307692313</c:v>
                </c:pt>
              </c:numCache>
            </c:numRef>
          </c:val>
        </c:ser>
        <c:ser>
          <c:idx val="14"/>
          <c:order val="14"/>
          <c:tx>
            <c:strRef>
              <c:f>Total!$A$16</c:f>
              <c:strCache>
                <c:ptCount val="1"/>
                <c:pt idx="0">
                  <c:v>Tweet 15</c:v>
                </c:pt>
              </c:strCache>
            </c:strRef>
          </c:tx>
          <c:invertIfNegative val="0"/>
          <c:val>
            <c:numRef>
              <c:f>Total!$AG$16</c:f>
              <c:numCache>
                <c:formatCode>0%</c:formatCode>
                <c:ptCount val="1"/>
                <c:pt idx="0">
                  <c:v>0.76923076923076927</c:v>
                </c:pt>
              </c:numCache>
            </c:numRef>
          </c:val>
        </c:ser>
        <c:ser>
          <c:idx val="15"/>
          <c:order val="15"/>
          <c:tx>
            <c:strRef>
              <c:f>Total!$A$17</c:f>
              <c:strCache>
                <c:ptCount val="1"/>
                <c:pt idx="0">
                  <c:v>Tweet 16</c:v>
                </c:pt>
              </c:strCache>
            </c:strRef>
          </c:tx>
          <c:invertIfNegative val="0"/>
          <c:val>
            <c:numRef>
              <c:f>Total!$AG$17</c:f>
              <c:numCache>
                <c:formatCode>0%</c:formatCode>
                <c:ptCount val="1"/>
                <c:pt idx="0">
                  <c:v>0.38461538461538464</c:v>
                </c:pt>
              </c:numCache>
            </c:numRef>
          </c:val>
        </c:ser>
        <c:ser>
          <c:idx val="16"/>
          <c:order val="16"/>
          <c:tx>
            <c:strRef>
              <c:f>Total!$A$18</c:f>
              <c:strCache>
                <c:ptCount val="1"/>
                <c:pt idx="0">
                  <c:v>Tweet 17</c:v>
                </c:pt>
              </c:strCache>
            </c:strRef>
          </c:tx>
          <c:invertIfNegative val="0"/>
          <c:val>
            <c:numRef>
              <c:f>Total!$AG$18</c:f>
              <c:numCache>
                <c:formatCode>0%</c:formatCode>
                <c:ptCount val="1"/>
                <c:pt idx="0">
                  <c:v>0.38461538461538464</c:v>
                </c:pt>
              </c:numCache>
            </c:numRef>
          </c:val>
        </c:ser>
        <c:ser>
          <c:idx val="17"/>
          <c:order val="17"/>
          <c:tx>
            <c:strRef>
              <c:f>Total!$A$19</c:f>
              <c:strCache>
                <c:ptCount val="1"/>
                <c:pt idx="0">
                  <c:v>Tweet 18</c:v>
                </c:pt>
              </c:strCache>
            </c:strRef>
          </c:tx>
          <c:invertIfNegative val="0"/>
          <c:val>
            <c:numRef>
              <c:f>Total!$AG$19</c:f>
              <c:numCache>
                <c:formatCode>0%</c:formatCode>
                <c:ptCount val="1"/>
                <c:pt idx="0">
                  <c:v>0.92307692307692313</c:v>
                </c:pt>
              </c:numCache>
            </c:numRef>
          </c:val>
        </c:ser>
        <c:ser>
          <c:idx val="18"/>
          <c:order val="18"/>
          <c:tx>
            <c:strRef>
              <c:f>Total!$A$20</c:f>
              <c:strCache>
                <c:ptCount val="1"/>
                <c:pt idx="0">
                  <c:v>Tweet 19</c:v>
                </c:pt>
              </c:strCache>
            </c:strRef>
          </c:tx>
          <c:invertIfNegative val="0"/>
          <c:val>
            <c:numRef>
              <c:f>Total!$AG$20</c:f>
              <c:numCache>
                <c:formatCode>0%</c:formatCode>
                <c:ptCount val="1"/>
                <c:pt idx="0">
                  <c:v>0.61538461538461542</c:v>
                </c:pt>
              </c:numCache>
            </c:numRef>
          </c:val>
        </c:ser>
        <c:ser>
          <c:idx val="19"/>
          <c:order val="19"/>
          <c:tx>
            <c:strRef>
              <c:f>Total!$A$21</c:f>
              <c:strCache>
                <c:ptCount val="1"/>
                <c:pt idx="0">
                  <c:v>Tweet 20</c:v>
                </c:pt>
              </c:strCache>
            </c:strRef>
          </c:tx>
          <c:invertIfNegative val="0"/>
          <c:val>
            <c:numRef>
              <c:f>Total!$AG$21</c:f>
              <c:numCache>
                <c:formatCode>0%</c:formatCode>
                <c:ptCount val="1"/>
                <c:pt idx="0">
                  <c:v>0.53846153846153844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62528"/>
        <c:axId val="126664064"/>
      </c:barChart>
      <c:catAx>
        <c:axId val="12666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664064"/>
        <c:crosses val="autoZero"/>
        <c:auto val="1"/>
        <c:lblAlgn val="ctr"/>
        <c:lblOffset val="100"/>
        <c:noMultiLvlLbl val="0"/>
      </c:catAx>
      <c:valAx>
        <c:axId val="126664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662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445023368023876E-2"/>
          <c:y val="1.9784176793989236E-2"/>
          <c:w val="0.86830329800268957"/>
          <c:h val="0.928011961076976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Total!$A$2:$A$21</c:f>
              <c:strCache>
                <c:ptCount val="20"/>
                <c:pt idx="0">
                  <c:v>Tweet 1</c:v>
                </c:pt>
                <c:pt idx="1">
                  <c:v>Tweet 2</c:v>
                </c:pt>
                <c:pt idx="2">
                  <c:v>Tweet 3</c:v>
                </c:pt>
                <c:pt idx="3">
                  <c:v>Tweet 4</c:v>
                </c:pt>
                <c:pt idx="4">
                  <c:v>Tweet 5</c:v>
                </c:pt>
                <c:pt idx="5">
                  <c:v>Tweet 6</c:v>
                </c:pt>
                <c:pt idx="6">
                  <c:v>Tweet 7</c:v>
                </c:pt>
                <c:pt idx="7">
                  <c:v>Tweet 8</c:v>
                </c:pt>
                <c:pt idx="8">
                  <c:v>Tweet 9</c:v>
                </c:pt>
                <c:pt idx="9">
                  <c:v>Tweet 10</c:v>
                </c:pt>
                <c:pt idx="10">
                  <c:v>Tweet 11</c:v>
                </c:pt>
                <c:pt idx="11">
                  <c:v>Tweet 12</c:v>
                </c:pt>
                <c:pt idx="12">
                  <c:v>Tweet 13</c:v>
                </c:pt>
                <c:pt idx="13">
                  <c:v>Tweet 14</c:v>
                </c:pt>
                <c:pt idx="14">
                  <c:v>Tweet 15</c:v>
                </c:pt>
                <c:pt idx="15">
                  <c:v>Tweet 16</c:v>
                </c:pt>
                <c:pt idx="16">
                  <c:v>Tweet 17</c:v>
                </c:pt>
                <c:pt idx="17">
                  <c:v>Tweet 18</c:v>
                </c:pt>
                <c:pt idx="18">
                  <c:v>Tweet 19</c:v>
                </c:pt>
                <c:pt idx="19">
                  <c:v>Tweet 20</c:v>
                </c:pt>
              </c:strCache>
            </c:strRef>
          </c:cat>
          <c:val>
            <c:numRef>
              <c:f>Total!$R$2:$R$21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5">
                  <c:v>1</c:v>
                </c:pt>
                <c:pt idx="6">
                  <c:v>-1</c:v>
                </c:pt>
                <c:pt idx="7">
                  <c:v>1</c:v>
                </c:pt>
                <c:pt idx="8">
                  <c:v>-1</c:v>
                </c:pt>
                <c:pt idx="9">
                  <c:v>-1</c:v>
                </c:pt>
                <c:pt idx="10">
                  <c:v>1</c:v>
                </c:pt>
                <c:pt idx="11">
                  <c:v>1</c:v>
                </c:pt>
                <c:pt idx="12">
                  <c:v>-1</c:v>
                </c:pt>
                <c:pt idx="13">
                  <c:v>1</c:v>
                </c:pt>
                <c:pt idx="14">
                  <c:v>1</c:v>
                </c:pt>
                <c:pt idx="15">
                  <c:v>-1</c:v>
                </c:pt>
                <c:pt idx="16">
                  <c:v>-1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32384"/>
        <c:axId val="126433920"/>
      </c:barChart>
      <c:catAx>
        <c:axId val="12643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33920"/>
        <c:crosses val="autoZero"/>
        <c:auto val="1"/>
        <c:lblAlgn val="ctr"/>
        <c:lblOffset val="100"/>
        <c:noMultiLvlLbl val="0"/>
      </c:catAx>
      <c:valAx>
        <c:axId val="12643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432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543963254593173E-2"/>
          <c:y val="2.8252405949256341E-2"/>
          <c:w val="0.73127646544181979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Total!$S$1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val>
            <c:numRef>
              <c:f>Total!$S$22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Total!$T$1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val>
            <c:numRef>
              <c:f>Total!$T$22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Total!$U$1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val>
            <c:numRef>
              <c:f>Total!$U$22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Total!$V$1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val>
            <c:numRef>
              <c:f>Total!$V$22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Total!$W$1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val>
            <c:numRef>
              <c:f>Total!$W$22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5"/>
          <c:order val="5"/>
          <c:tx>
            <c:strRef>
              <c:f>Total!$X$1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val>
            <c:numRef>
              <c:f>Total!$X$22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6"/>
          <c:order val="6"/>
          <c:tx>
            <c:strRef>
              <c:f>Total!$Y$1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val>
            <c:numRef>
              <c:f>Total!$Y$22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7"/>
          <c:order val="7"/>
          <c:tx>
            <c:strRef>
              <c:f>Total!$Z$1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val>
            <c:numRef>
              <c:f>Total!$Z$22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8"/>
          <c:order val="8"/>
          <c:tx>
            <c:strRef>
              <c:f>Total!$AA$1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val>
            <c:numRef>
              <c:f>Total!$AA$22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9"/>
          <c:order val="9"/>
          <c:tx>
            <c:strRef>
              <c:f>Total!$AB$1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val>
            <c:numRef>
              <c:f>Total!$AB$22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10"/>
          <c:order val="10"/>
          <c:tx>
            <c:strRef>
              <c:f>Total!$AC$1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val>
            <c:numRef>
              <c:f>Total!$AC$22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Total!$AD$1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val>
            <c:numRef>
              <c:f>Total!$AD$22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2"/>
          <c:order val="12"/>
          <c:tx>
            <c:strRef>
              <c:f>Total!$AE$1</c:f>
              <c:strCache>
                <c:ptCount val="1"/>
                <c:pt idx="0">
                  <c:v>13</c:v>
                </c:pt>
              </c:strCache>
            </c:strRef>
          </c:tx>
          <c:invertIfNegative val="0"/>
          <c:val>
            <c:numRef>
              <c:f>Total!$AE$22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497152"/>
        <c:axId val="126498688"/>
        <c:axId val="0"/>
      </c:bar3DChart>
      <c:catAx>
        <c:axId val="12649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98688"/>
        <c:crosses val="autoZero"/>
        <c:auto val="1"/>
        <c:lblAlgn val="ctr"/>
        <c:lblOffset val="100"/>
        <c:noMultiLvlLbl val="0"/>
      </c:catAx>
      <c:valAx>
        <c:axId val="12649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497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28</xdr:row>
      <xdr:rowOff>117763</xdr:rowOff>
    </xdr:from>
    <xdr:to>
      <xdr:col>24</xdr:col>
      <xdr:colOff>796637</xdr:colOff>
      <xdr:row>41</xdr:row>
      <xdr:rowOff>159327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329045</xdr:colOff>
      <xdr:row>31</xdr:row>
      <xdr:rowOff>83126</xdr:rowOff>
    </xdr:from>
    <xdr:to>
      <xdr:col>17</xdr:col>
      <xdr:colOff>311727</xdr:colOff>
      <xdr:row>50</xdr:row>
      <xdr:rowOff>138543</xdr:rowOff>
    </xdr:to>
    <xdr:graphicFrame macro="">
      <xdr:nvGraphicFramePr>
        <xdr:cNvPr id="10" name="Γράφημα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190498</xdr:colOff>
      <xdr:row>27</xdr:row>
      <xdr:rowOff>187036</xdr:rowOff>
    </xdr:from>
    <xdr:to>
      <xdr:col>34</xdr:col>
      <xdr:colOff>121226</xdr:colOff>
      <xdr:row>44</xdr:row>
      <xdr:rowOff>86590</xdr:rowOff>
    </xdr:to>
    <xdr:graphicFrame macro="">
      <xdr:nvGraphicFramePr>
        <xdr:cNvPr id="11" name="Γράφημα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294410</xdr:colOff>
      <xdr:row>43</xdr:row>
      <xdr:rowOff>100446</xdr:rowOff>
    </xdr:from>
    <xdr:to>
      <xdr:col>24</xdr:col>
      <xdr:colOff>710046</xdr:colOff>
      <xdr:row>56</xdr:row>
      <xdr:rowOff>142010</xdr:rowOff>
    </xdr:to>
    <xdr:graphicFrame macro="">
      <xdr:nvGraphicFramePr>
        <xdr:cNvPr id="12" name="Γράφημα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100445</xdr:rowOff>
    </xdr:from>
    <xdr:to>
      <xdr:col>10</xdr:col>
      <xdr:colOff>675410</xdr:colOff>
      <xdr:row>47</xdr:row>
      <xdr:rowOff>69273</xdr:rowOff>
    </xdr:to>
    <xdr:graphicFrame macro="">
      <xdr:nvGraphicFramePr>
        <xdr:cNvPr id="14" name="Γράφημα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1541319</xdr:colOff>
      <xdr:row>29</xdr:row>
      <xdr:rowOff>100447</xdr:rowOff>
    </xdr:from>
    <xdr:to>
      <xdr:col>20</xdr:col>
      <xdr:colOff>1</xdr:colOff>
      <xdr:row>42</xdr:row>
      <xdr:rowOff>142011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zoomScale="55" zoomScaleNormal="55" workbookViewId="0">
      <selection activeCell="N2" sqref="N2"/>
    </sheetView>
  </sheetViews>
  <sheetFormatPr defaultColWidth="11" defaultRowHeight="15.75" x14ac:dyDescent="0.25"/>
  <cols>
    <col min="1" max="1" width="11" style="17"/>
    <col min="16" max="16" width="24" customWidth="1"/>
    <col min="17" max="17" width="21" customWidth="1"/>
    <col min="18" max="18" width="13.5" customWidth="1"/>
    <col min="32" max="32" width="29.125" customWidth="1"/>
  </cols>
  <sheetData>
    <row r="1" spans="1:33" s="17" customFormat="1" ht="18.75" x14ac:dyDescent="0.25">
      <c r="B1" s="19" t="s">
        <v>29</v>
      </c>
      <c r="C1" s="19" t="s">
        <v>30</v>
      </c>
      <c r="D1" s="19" t="s">
        <v>31</v>
      </c>
      <c r="E1" s="19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  <c r="N1" s="19" t="s">
        <v>41</v>
      </c>
      <c r="O1" s="16" t="s">
        <v>4</v>
      </c>
      <c r="P1" s="16" t="s">
        <v>5</v>
      </c>
      <c r="Q1" s="16" t="s">
        <v>6</v>
      </c>
      <c r="R1" s="16" t="s">
        <v>7</v>
      </c>
      <c r="S1" s="8">
        <v>1</v>
      </c>
      <c r="T1" s="8">
        <v>2</v>
      </c>
      <c r="U1" s="8">
        <v>3</v>
      </c>
      <c r="V1" s="8">
        <v>4</v>
      </c>
      <c r="W1" s="8">
        <v>5</v>
      </c>
      <c r="X1" s="8">
        <v>6</v>
      </c>
      <c r="Y1" s="8">
        <v>7</v>
      </c>
      <c r="Z1" s="8">
        <v>8</v>
      </c>
      <c r="AA1" s="8">
        <v>9</v>
      </c>
      <c r="AB1" s="8">
        <v>10</v>
      </c>
      <c r="AC1" s="8">
        <v>11</v>
      </c>
      <c r="AD1" s="8">
        <v>12</v>
      </c>
      <c r="AE1" s="8">
        <v>13</v>
      </c>
      <c r="AF1" s="16" t="s">
        <v>8</v>
      </c>
    </row>
    <row r="2" spans="1:33" ht="20.25" x14ac:dyDescent="0.25">
      <c r="A2" s="18" t="s">
        <v>9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1</v>
      </c>
      <c r="H2" s="3">
        <v>0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0</v>
      </c>
      <c r="O2" s="4">
        <f>SUM(B2:N2)</f>
        <v>9</v>
      </c>
      <c r="P2" s="5">
        <v>1</v>
      </c>
      <c r="Q2" s="6">
        <v>1</v>
      </c>
      <c r="R2" s="7">
        <f>IF(P2=Q2,1,-1)</f>
        <v>1</v>
      </c>
      <c r="S2" s="2">
        <f>IF(B2=Q2,1,-1)</f>
        <v>-1</v>
      </c>
      <c r="T2" s="2">
        <f>IF(C2=Q2,1,-1)</f>
        <v>-1</v>
      </c>
      <c r="U2" s="2">
        <f>IF(D2=Q2,1,-1)</f>
        <v>1</v>
      </c>
      <c r="V2" s="2">
        <f>IF(E2=Q2,1,-1)</f>
        <v>1</v>
      </c>
      <c r="W2" s="2">
        <f>IF(F2=Q2,1,-1)</f>
        <v>1</v>
      </c>
      <c r="X2" s="2">
        <f>IF(G2=Q2,1,-1)</f>
        <v>1</v>
      </c>
      <c r="Y2" s="2">
        <f>IF(H2=Q2,1,-1)</f>
        <v>-1</v>
      </c>
      <c r="Z2" s="2">
        <f>IF(I2=Q2,1,-1)</f>
        <v>1</v>
      </c>
      <c r="AA2" s="1">
        <f>IF(J2=Q2,1,-1)</f>
        <v>1</v>
      </c>
      <c r="AB2" s="1">
        <f>IF(K2=Q2,1,-1)</f>
        <v>1</v>
      </c>
      <c r="AC2" s="1">
        <f>IF(L2=Q2,1,-1)</f>
        <v>1</v>
      </c>
      <c r="AD2" s="1">
        <f>IF(M2=Q2,1,-1)</f>
        <v>1</v>
      </c>
      <c r="AE2" s="1">
        <f>IF(N2=Q2,1,-1)</f>
        <v>-1</v>
      </c>
      <c r="AF2" s="1">
        <f>COUNTIF(S2:AE2,1)</f>
        <v>9</v>
      </c>
      <c r="AG2" s="14">
        <f>AF2/13</f>
        <v>0.69230769230769229</v>
      </c>
    </row>
    <row r="3" spans="1:33" ht="20.25" x14ac:dyDescent="0.25">
      <c r="A3" s="18" t="s">
        <v>10</v>
      </c>
      <c r="B3" s="3">
        <v>1</v>
      </c>
      <c r="C3" s="3">
        <v>1</v>
      </c>
      <c r="D3" s="3">
        <v>0</v>
      </c>
      <c r="E3" s="3">
        <v>1</v>
      </c>
      <c r="F3" s="3">
        <v>1</v>
      </c>
      <c r="G3" s="3">
        <v>0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0</v>
      </c>
      <c r="N3" s="3">
        <v>1</v>
      </c>
      <c r="O3" s="4">
        <f t="shared" ref="O3:O21" si="0">SUM(B3:N3)</f>
        <v>10</v>
      </c>
      <c r="P3" s="5">
        <v>1</v>
      </c>
      <c r="Q3" s="6">
        <v>1</v>
      </c>
      <c r="R3" s="7">
        <f t="shared" ref="R3:R21" si="1">IF(P3=Q3,1,-1)</f>
        <v>1</v>
      </c>
      <c r="S3" s="2">
        <f t="shared" ref="S3:S21" si="2">IF(B3=Q3,1,-1)</f>
        <v>1</v>
      </c>
      <c r="T3" s="2">
        <f t="shared" ref="T3:T21" si="3">IF(C3=Q3,1,-1)</f>
        <v>1</v>
      </c>
      <c r="U3" s="2">
        <f t="shared" ref="U3:U21" si="4">IF(D3=Q3,1,-1)</f>
        <v>-1</v>
      </c>
      <c r="V3" s="2">
        <f t="shared" ref="V3:V21" si="5">IF(E3=Q3,1,-1)</f>
        <v>1</v>
      </c>
      <c r="W3" s="2">
        <f t="shared" ref="W3:W21" si="6">IF(F3=Q3,1,-1)</f>
        <v>1</v>
      </c>
      <c r="X3" s="2">
        <f t="shared" ref="X3:X21" si="7">IF(G3=Q3,1,-1)</f>
        <v>-1</v>
      </c>
      <c r="Y3" s="2">
        <f t="shared" ref="Y3:Y21" si="8">IF(H3=Q3,1,-1)</f>
        <v>1</v>
      </c>
      <c r="Z3" s="2">
        <f t="shared" ref="Z3:Z21" si="9">IF(I3=Q3,1,-1)</f>
        <v>1</v>
      </c>
      <c r="AA3" s="1">
        <f t="shared" ref="AA3:AA21" si="10">IF(J3=Q3,1,-1)</f>
        <v>1</v>
      </c>
      <c r="AB3" s="1">
        <f t="shared" ref="AB3:AB21" si="11">IF(K3=Q3,1,-1)</f>
        <v>1</v>
      </c>
      <c r="AC3" s="1">
        <f t="shared" ref="AC3:AC21" si="12">IF(L3=Q3,1,-1)</f>
        <v>1</v>
      </c>
      <c r="AD3" s="1">
        <f t="shared" ref="AD3:AD21" si="13">IF(M3=Q3,1,-1)</f>
        <v>-1</v>
      </c>
      <c r="AE3" s="1">
        <f t="shared" ref="AE3:AE21" si="14">IF(N3=Q3,1,-1)</f>
        <v>1</v>
      </c>
      <c r="AF3" s="1">
        <f t="shared" ref="AF3:AF21" si="15">COUNTIF(S3:AE3,1)</f>
        <v>10</v>
      </c>
      <c r="AG3" s="14">
        <f t="shared" ref="AG3:AG21" si="16">AF3/13</f>
        <v>0.76923076923076927</v>
      </c>
    </row>
    <row r="4" spans="1:33" ht="20.25" x14ac:dyDescent="0.25">
      <c r="A4" s="18" t="s">
        <v>11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1</v>
      </c>
      <c r="N4" s="3">
        <v>0</v>
      </c>
      <c r="O4" s="4">
        <f t="shared" si="0"/>
        <v>1</v>
      </c>
      <c r="P4" s="5">
        <v>0</v>
      </c>
      <c r="Q4" s="6">
        <v>0</v>
      </c>
      <c r="R4" s="7">
        <f t="shared" si="1"/>
        <v>1</v>
      </c>
      <c r="S4" s="2">
        <f t="shared" si="2"/>
        <v>1</v>
      </c>
      <c r="T4" s="2">
        <f t="shared" si="3"/>
        <v>1</v>
      </c>
      <c r="U4" s="2">
        <f t="shared" si="4"/>
        <v>1</v>
      </c>
      <c r="V4" s="2">
        <f t="shared" si="5"/>
        <v>1</v>
      </c>
      <c r="W4" s="2">
        <f t="shared" si="6"/>
        <v>1</v>
      </c>
      <c r="X4" s="2">
        <f t="shared" si="7"/>
        <v>1</v>
      </c>
      <c r="Y4" s="2">
        <f t="shared" si="8"/>
        <v>1</v>
      </c>
      <c r="Z4" s="2">
        <f t="shared" si="9"/>
        <v>1</v>
      </c>
      <c r="AA4" s="1">
        <f t="shared" si="10"/>
        <v>1</v>
      </c>
      <c r="AB4" s="1">
        <f t="shared" si="11"/>
        <v>1</v>
      </c>
      <c r="AC4" s="1">
        <f t="shared" si="12"/>
        <v>1</v>
      </c>
      <c r="AD4" s="1">
        <f t="shared" si="13"/>
        <v>-1</v>
      </c>
      <c r="AE4" s="1">
        <f t="shared" si="14"/>
        <v>1</v>
      </c>
      <c r="AF4" s="1">
        <f t="shared" si="15"/>
        <v>12</v>
      </c>
      <c r="AG4" s="14">
        <f t="shared" si="16"/>
        <v>0.92307692307692313</v>
      </c>
    </row>
    <row r="5" spans="1:33" ht="20.25" x14ac:dyDescent="0.25">
      <c r="A5" s="18" t="s">
        <v>12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4">
        <f t="shared" si="0"/>
        <v>3</v>
      </c>
      <c r="P5" s="5">
        <v>0</v>
      </c>
      <c r="Q5" s="6">
        <v>0</v>
      </c>
      <c r="R5" s="7">
        <f t="shared" si="1"/>
        <v>1</v>
      </c>
      <c r="S5" s="2">
        <f t="shared" si="2"/>
        <v>1</v>
      </c>
      <c r="T5" s="2">
        <f t="shared" si="3"/>
        <v>1</v>
      </c>
      <c r="U5" s="2">
        <f t="shared" si="4"/>
        <v>1</v>
      </c>
      <c r="V5" s="2">
        <f t="shared" si="5"/>
        <v>1</v>
      </c>
      <c r="W5" s="2">
        <f t="shared" si="6"/>
        <v>1</v>
      </c>
      <c r="X5" s="2">
        <f t="shared" si="7"/>
        <v>-1</v>
      </c>
      <c r="Y5" s="2">
        <f t="shared" si="8"/>
        <v>-1</v>
      </c>
      <c r="Z5" s="2">
        <f t="shared" si="9"/>
        <v>1</v>
      </c>
      <c r="AA5" s="1">
        <f t="shared" si="10"/>
        <v>1</v>
      </c>
      <c r="AB5" s="1">
        <f t="shared" si="11"/>
        <v>-1</v>
      </c>
      <c r="AC5" s="1">
        <f t="shared" si="12"/>
        <v>1</v>
      </c>
      <c r="AD5" s="1">
        <f t="shared" si="13"/>
        <v>1</v>
      </c>
      <c r="AE5" s="1">
        <f t="shared" si="14"/>
        <v>1</v>
      </c>
      <c r="AF5" s="1">
        <f t="shared" si="15"/>
        <v>10</v>
      </c>
      <c r="AG5" s="14">
        <f t="shared" si="16"/>
        <v>0.76923076923076927</v>
      </c>
    </row>
    <row r="6" spans="1:33" ht="20.25" x14ac:dyDescent="0.25">
      <c r="A6" s="18" t="s">
        <v>13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1</v>
      </c>
      <c r="N6" s="3">
        <v>0</v>
      </c>
      <c r="O6" s="4">
        <f t="shared" si="0"/>
        <v>3</v>
      </c>
      <c r="P6" s="5">
        <v>0</v>
      </c>
      <c r="Q6" s="6">
        <v>1</v>
      </c>
      <c r="R6" s="7">
        <f t="shared" si="1"/>
        <v>-1</v>
      </c>
      <c r="S6" s="2">
        <f t="shared" si="2"/>
        <v>-1</v>
      </c>
      <c r="T6" s="2">
        <f t="shared" si="3"/>
        <v>-1</v>
      </c>
      <c r="U6" s="2">
        <f t="shared" si="4"/>
        <v>-1</v>
      </c>
      <c r="V6" s="2">
        <f t="shared" si="5"/>
        <v>-1</v>
      </c>
      <c r="W6" s="2">
        <f t="shared" si="6"/>
        <v>1</v>
      </c>
      <c r="X6" s="2">
        <f t="shared" si="7"/>
        <v>-1</v>
      </c>
      <c r="Y6" s="2">
        <f t="shared" si="8"/>
        <v>-1</v>
      </c>
      <c r="Z6" s="2">
        <f t="shared" si="9"/>
        <v>-1</v>
      </c>
      <c r="AA6" s="1">
        <f t="shared" si="10"/>
        <v>-1</v>
      </c>
      <c r="AB6" s="1">
        <f t="shared" si="11"/>
        <v>1</v>
      </c>
      <c r="AC6" s="1">
        <f t="shared" si="12"/>
        <v>-1</v>
      </c>
      <c r="AD6" s="1">
        <f t="shared" si="13"/>
        <v>1</v>
      </c>
      <c r="AE6" s="1">
        <f t="shared" si="14"/>
        <v>-1</v>
      </c>
      <c r="AF6" s="1">
        <f t="shared" si="15"/>
        <v>3</v>
      </c>
      <c r="AG6" s="14">
        <f t="shared" si="16"/>
        <v>0.23076923076923078</v>
      </c>
    </row>
    <row r="7" spans="1:33" ht="20.25" x14ac:dyDescent="0.25">
      <c r="A7" s="18" t="s">
        <v>14</v>
      </c>
      <c r="B7" s="3">
        <v>1</v>
      </c>
      <c r="C7" s="3">
        <v>1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1</v>
      </c>
      <c r="K7" s="3">
        <v>1</v>
      </c>
      <c r="L7" s="3">
        <v>1</v>
      </c>
      <c r="M7" s="3">
        <v>0</v>
      </c>
      <c r="N7" s="3">
        <v>1</v>
      </c>
      <c r="O7" s="4">
        <f t="shared" si="0"/>
        <v>8</v>
      </c>
      <c r="P7" s="5">
        <v>1</v>
      </c>
      <c r="Q7" s="6">
        <v>1</v>
      </c>
      <c r="R7" s="7">
        <f t="shared" si="1"/>
        <v>1</v>
      </c>
      <c r="S7" s="2">
        <f t="shared" si="2"/>
        <v>1</v>
      </c>
      <c r="T7" s="2">
        <f t="shared" si="3"/>
        <v>1</v>
      </c>
      <c r="U7" s="2">
        <f t="shared" si="4"/>
        <v>-1</v>
      </c>
      <c r="V7" s="2">
        <f t="shared" si="5"/>
        <v>-1</v>
      </c>
      <c r="W7" s="2">
        <f t="shared" si="6"/>
        <v>-1</v>
      </c>
      <c r="X7" s="2">
        <f t="shared" si="7"/>
        <v>1</v>
      </c>
      <c r="Y7" s="2">
        <f t="shared" si="8"/>
        <v>1</v>
      </c>
      <c r="Z7" s="2">
        <f t="shared" si="9"/>
        <v>-1</v>
      </c>
      <c r="AA7" s="1">
        <f t="shared" si="10"/>
        <v>1</v>
      </c>
      <c r="AB7" s="1">
        <f t="shared" si="11"/>
        <v>1</v>
      </c>
      <c r="AC7" s="1">
        <f t="shared" si="12"/>
        <v>1</v>
      </c>
      <c r="AD7" s="1">
        <f t="shared" si="13"/>
        <v>-1</v>
      </c>
      <c r="AE7" s="1">
        <f t="shared" si="14"/>
        <v>1</v>
      </c>
      <c r="AF7" s="1">
        <f t="shared" si="15"/>
        <v>8</v>
      </c>
      <c r="AG7" s="14">
        <f t="shared" si="16"/>
        <v>0.61538461538461542</v>
      </c>
    </row>
    <row r="8" spans="1:33" ht="20.25" x14ac:dyDescent="0.25">
      <c r="A8" s="18" t="s">
        <v>15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0</v>
      </c>
      <c r="H8" s="3">
        <v>1</v>
      </c>
      <c r="I8" s="3">
        <v>1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4">
        <f t="shared" si="0"/>
        <v>9</v>
      </c>
      <c r="P8" s="5">
        <v>1</v>
      </c>
      <c r="Q8" s="6">
        <v>0</v>
      </c>
      <c r="R8" s="7">
        <f t="shared" si="1"/>
        <v>-1</v>
      </c>
      <c r="S8" s="2">
        <f t="shared" si="2"/>
        <v>-1</v>
      </c>
      <c r="T8" s="2">
        <f t="shared" si="3"/>
        <v>-1</v>
      </c>
      <c r="U8" s="2">
        <f t="shared" si="4"/>
        <v>-1</v>
      </c>
      <c r="V8" s="2">
        <f t="shared" si="5"/>
        <v>-1</v>
      </c>
      <c r="W8" s="2">
        <f t="shared" si="6"/>
        <v>-1</v>
      </c>
      <c r="X8" s="2">
        <f t="shared" si="7"/>
        <v>1</v>
      </c>
      <c r="Y8" s="2">
        <f t="shared" si="8"/>
        <v>-1</v>
      </c>
      <c r="Z8" s="2">
        <f t="shared" si="9"/>
        <v>-1</v>
      </c>
      <c r="AA8" s="1">
        <f t="shared" si="10"/>
        <v>-1</v>
      </c>
      <c r="AB8" s="1">
        <f t="shared" si="11"/>
        <v>-1</v>
      </c>
      <c r="AC8" s="1">
        <f t="shared" si="12"/>
        <v>1</v>
      </c>
      <c r="AD8" s="1">
        <f t="shared" si="13"/>
        <v>1</v>
      </c>
      <c r="AE8" s="1">
        <f t="shared" si="14"/>
        <v>1</v>
      </c>
      <c r="AF8" s="1">
        <f t="shared" si="15"/>
        <v>4</v>
      </c>
      <c r="AG8" s="14">
        <f t="shared" si="16"/>
        <v>0.30769230769230771</v>
      </c>
    </row>
    <row r="9" spans="1:33" ht="20.25" x14ac:dyDescent="0.25">
      <c r="A9" s="18" t="s">
        <v>16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4">
        <f t="shared" si="0"/>
        <v>3</v>
      </c>
      <c r="P9" s="5">
        <v>0</v>
      </c>
      <c r="Q9" s="6">
        <v>0</v>
      </c>
      <c r="R9" s="7">
        <f t="shared" si="1"/>
        <v>1</v>
      </c>
      <c r="S9" s="2">
        <f t="shared" si="2"/>
        <v>-1</v>
      </c>
      <c r="T9" s="2">
        <f t="shared" si="3"/>
        <v>1</v>
      </c>
      <c r="U9" s="2">
        <f t="shared" si="4"/>
        <v>-1</v>
      </c>
      <c r="V9" s="2">
        <f t="shared" si="5"/>
        <v>1</v>
      </c>
      <c r="W9" s="2">
        <f t="shared" si="6"/>
        <v>1</v>
      </c>
      <c r="X9" s="2">
        <f t="shared" si="7"/>
        <v>1</v>
      </c>
      <c r="Y9" s="2">
        <f t="shared" si="8"/>
        <v>1</v>
      </c>
      <c r="Z9" s="2">
        <f t="shared" si="9"/>
        <v>1</v>
      </c>
      <c r="AA9" s="1">
        <f t="shared" si="10"/>
        <v>1</v>
      </c>
      <c r="AB9" s="1">
        <f t="shared" si="11"/>
        <v>1</v>
      </c>
      <c r="AC9" s="1">
        <f t="shared" si="12"/>
        <v>-1</v>
      </c>
      <c r="AD9" s="1">
        <f t="shared" si="13"/>
        <v>1</v>
      </c>
      <c r="AE9" s="1">
        <f t="shared" si="14"/>
        <v>1</v>
      </c>
      <c r="AF9" s="1">
        <f t="shared" si="15"/>
        <v>10</v>
      </c>
      <c r="AG9" s="14">
        <f t="shared" si="16"/>
        <v>0.76923076923076927</v>
      </c>
    </row>
    <row r="10" spans="1:33" ht="20.25" x14ac:dyDescent="0.25">
      <c r="A10" s="18" t="s">
        <v>17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0</v>
      </c>
      <c r="M10" s="3">
        <v>0</v>
      </c>
      <c r="N10" s="3">
        <v>1</v>
      </c>
      <c r="O10" s="4">
        <f t="shared" si="0"/>
        <v>11</v>
      </c>
      <c r="P10" s="5">
        <v>1</v>
      </c>
      <c r="Q10" s="6">
        <v>0</v>
      </c>
      <c r="R10" s="7">
        <f t="shared" si="1"/>
        <v>-1</v>
      </c>
      <c r="S10" s="2">
        <f t="shared" si="2"/>
        <v>-1</v>
      </c>
      <c r="T10" s="2">
        <f t="shared" si="3"/>
        <v>-1</v>
      </c>
      <c r="U10" s="2">
        <f t="shared" si="4"/>
        <v>-1</v>
      </c>
      <c r="V10" s="2">
        <f t="shared" si="5"/>
        <v>-1</v>
      </c>
      <c r="W10" s="2">
        <f t="shared" si="6"/>
        <v>-1</v>
      </c>
      <c r="X10" s="2">
        <f t="shared" si="7"/>
        <v>-1</v>
      </c>
      <c r="Y10" s="2">
        <f t="shared" si="8"/>
        <v>-1</v>
      </c>
      <c r="Z10" s="2">
        <f t="shared" si="9"/>
        <v>-1</v>
      </c>
      <c r="AA10" s="1">
        <f t="shared" si="10"/>
        <v>-1</v>
      </c>
      <c r="AB10" s="1">
        <f t="shared" si="11"/>
        <v>-1</v>
      </c>
      <c r="AC10" s="1">
        <f t="shared" si="12"/>
        <v>1</v>
      </c>
      <c r="AD10" s="1">
        <f t="shared" si="13"/>
        <v>1</v>
      </c>
      <c r="AE10" s="1">
        <f t="shared" si="14"/>
        <v>-1</v>
      </c>
      <c r="AF10" s="1">
        <f t="shared" si="15"/>
        <v>2</v>
      </c>
      <c r="AG10" s="14">
        <f t="shared" si="16"/>
        <v>0.15384615384615385</v>
      </c>
    </row>
    <row r="11" spans="1:33" ht="20.25" x14ac:dyDescent="0.25">
      <c r="A11" s="18" t="s">
        <v>18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1</v>
      </c>
      <c r="O11" s="4">
        <f t="shared" si="0"/>
        <v>3</v>
      </c>
      <c r="P11" s="5">
        <v>0</v>
      </c>
      <c r="Q11" s="6">
        <v>1</v>
      </c>
      <c r="R11" s="7">
        <f t="shared" si="1"/>
        <v>-1</v>
      </c>
      <c r="S11" s="2">
        <f t="shared" si="2"/>
        <v>-1</v>
      </c>
      <c r="T11" s="2">
        <f t="shared" si="3"/>
        <v>-1</v>
      </c>
      <c r="U11" s="2">
        <f t="shared" si="4"/>
        <v>-1</v>
      </c>
      <c r="V11" s="2">
        <f t="shared" si="5"/>
        <v>-1</v>
      </c>
      <c r="W11" s="2">
        <f t="shared" si="6"/>
        <v>-1</v>
      </c>
      <c r="X11" s="2">
        <f t="shared" si="7"/>
        <v>1</v>
      </c>
      <c r="Y11" s="2">
        <f t="shared" si="8"/>
        <v>-1</v>
      </c>
      <c r="Z11" s="2">
        <f t="shared" si="9"/>
        <v>-1</v>
      </c>
      <c r="AA11" s="1">
        <f t="shared" si="10"/>
        <v>-1</v>
      </c>
      <c r="AB11" s="1">
        <f t="shared" si="11"/>
        <v>-1</v>
      </c>
      <c r="AC11" s="1">
        <f t="shared" si="12"/>
        <v>1</v>
      </c>
      <c r="AD11" s="1">
        <f t="shared" si="13"/>
        <v>-1</v>
      </c>
      <c r="AE11" s="1">
        <f t="shared" si="14"/>
        <v>1</v>
      </c>
      <c r="AF11" s="1">
        <f t="shared" si="15"/>
        <v>3</v>
      </c>
      <c r="AG11" s="14">
        <f t="shared" si="16"/>
        <v>0.23076923076923078</v>
      </c>
    </row>
    <row r="12" spans="1:33" ht="20.25" x14ac:dyDescent="0.25">
      <c r="A12" s="18" t="s">
        <v>19</v>
      </c>
      <c r="B12" s="3">
        <v>0</v>
      </c>
      <c r="C12" s="3">
        <v>1</v>
      </c>
      <c r="D12" s="3">
        <v>1</v>
      </c>
      <c r="E12" s="3">
        <v>1</v>
      </c>
      <c r="F12" s="3">
        <v>0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0</v>
      </c>
      <c r="N12" s="3">
        <v>0</v>
      </c>
      <c r="O12" s="4">
        <f t="shared" si="0"/>
        <v>9</v>
      </c>
      <c r="P12" s="5">
        <v>1</v>
      </c>
      <c r="Q12" s="6">
        <v>1</v>
      </c>
      <c r="R12" s="7">
        <f t="shared" si="1"/>
        <v>1</v>
      </c>
      <c r="S12" s="2">
        <f t="shared" si="2"/>
        <v>-1</v>
      </c>
      <c r="T12" s="2">
        <f t="shared" si="3"/>
        <v>1</v>
      </c>
      <c r="U12" s="2">
        <f t="shared" si="4"/>
        <v>1</v>
      </c>
      <c r="V12" s="2">
        <f t="shared" si="5"/>
        <v>1</v>
      </c>
      <c r="W12" s="2">
        <f t="shared" si="6"/>
        <v>-1</v>
      </c>
      <c r="X12" s="2">
        <f t="shared" si="7"/>
        <v>1</v>
      </c>
      <c r="Y12" s="2">
        <f t="shared" si="8"/>
        <v>1</v>
      </c>
      <c r="Z12" s="2">
        <f t="shared" si="9"/>
        <v>1</v>
      </c>
      <c r="AA12" s="1">
        <f t="shared" si="10"/>
        <v>1</v>
      </c>
      <c r="AB12" s="1">
        <f t="shared" si="11"/>
        <v>1</v>
      </c>
      <c r="AC12" s="1">
        <f t="shared" si="12"/>
        <v>1</v>
      </c>
      <c r="AD12" s="1">
        <f t="shared" si="13"/>
        <v>-1</v>
      </c>
      <c r="AE12" s="1">
        <f t="shared" si="14"/>
        <v>-1</v>
      </c>
      <c r="AF12" s="1">
        <f t="shared" si="15"/>
        <v>9</v>
      </c>
      <c r="AG12" s="14">
        <f t="shared" si="16"/>
        <v>0.69230769230769229</v>
      </c>
    </row>
    <row r="13" spans="1:33" ht="20.25" x14ac:dyDescent="0.25">
      <c r="A13" s="18" t="s">
        <v>20</v>
      </c>
      <c r="B13" s="3">
        <v>1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4">
        <f t="shared" si="0"/>
        <v>7</v>
      </c>
      <c r="P13" s="5">
        <v>1</v>
      </c>
      <c r="Q13" s="6">
        <v>1</v>
      </c>
      <c r="R13" s="7">
        <f t="shared" si="1"/>
        <v>1</v>
      </c>
      <c r="S13" s="2">
        <f t="shared" si="2"/>
        <v>1</v>
      </c>
      <c r="T13" s="2">
        <f t="shared" si="3"/>
        <v>1</v>
      </c>
      <c r="U13" s="2">
        <f t="shared" si="4"/>
        <v>-1</v>
      </c>
      <c r="V13" s="2">
        <f t="shared" si="5"/>
        <v>1</v>
      </c>
      <c r="W13" s="2">
        <f t="shared" si="6"/>
        <v>-1</v>
      </c>
      <c r="X13" s="2">
        <f t="shared" si="7"/>
        <v>-1</v>
      </c>
      <c r="Y13" s="2">
        <f t="shared" si="8"/>
        <v>1</v>
      </c>
      <c r="Z13" s="2">
        <f t="shared" si="9"/>
        <v>1</v>
      </c>
      <c r="AA13" s="1">
        <f t="shared" si="10"/>
        <v>1</v>
      </c>
      <c r="AB13" s="1">
        <f t="shared" si="11"/>
        <v>-1</v>
      </c>
      <c r="AC13" s="1">
        <f t="shared" si="12"/>
        <v>-1</v>
      </c>
      <c r="AD13" s="1">
        <f t="shared" si="13"/>
        <v>-1</v>
      </c>
      <c r="AE13" s="1">
        <f t="shared" si="14"/>
        <v>1</v>
      </c>
      <c r="AF13" s="1">
        <f t="shared" si="15"/>
        <v>7</v>
      </c>
      <c r="AG13" s="14">
        <f t="shared" si="16"/>
        <v>0.53846153846153844</v>
      </c>
    </row>
    <row r="14" spans="1:33" ht="20.25" x14ac:dyDescent="0.25">
      <c r="A14" s="18" t="s">
        <v>21</v>
      </c>
      <c r="B14" s="3">
        <v>1</v>
      </c>
      <c r="C14" s="3">
        <v>0</v>
      </c>
      <c r="D14" s="3">
        <v>1</v>
      </c>
      <c r="E14" s="3">
        <v>1</v>
      </c>
      <c r="F14" s="3">
        <v>1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4">
        <f t="shared" si="0"/>
        <v>7</v>
      </c>
      <c r="P14" s="5">
        <v>1</v>
      </c>
      <c r="Q14" s="6">
        <v>0</v>
      </c>
      <c r="R14" s="7">
        <f t="shared" si="1"/>
        <v>-1</v>
      </c>
      <c r="S14" s="2">
        <f t="shared" si="2"/>
        <v>-1</v>
      </c>
      <c r="T14" s="2">
        <f t="shared" si="3"/>
        <v>1</v>
      </c>
      <c r="U14" s="2">
        <f t="shared" si="4"/>
        <v>-1</v>
      </c>
      <c r="V14" s="2">
        <f t="shared" si="5"/>
        <v>-1</v>
      </c>
      <c r="W14" s="2">
        <f t="shared" si="6"/>
        <v>-1</v>
      </c>
      <c r="X14" s="2">
        <f t="shared" si="7"/>
        <v>-1</v>
      </c>
      <c r="Y14" s="2">
        <f t="shared" si="8"/>
        <v>1</v>
      </c>
      <c r="Z14" s="2">
        <f t="shared" si="9"/>
        <v>-1</v>
      </c>
      <c r="AA14" s="1">
        <f t="shared" si="10"/>
        <v>1</v>
      </c>
      <c r="AB14" s="1">
        <f t="shared" si="11"/>
        <v>1</v>
      </c>
      <c r="AC14" s="1">
        <f t="shared" si="12"/>
        <v>1</v>
      </c>
      <c r="AD14" s="1">
        <f t="shared" si="13"/>
        <v>-1</v>
      </c>
      <c r="AE14" s="1">
        <f t="shared" si="14"/>
        <v>1</v>
      </c>
      <c r="AF14" s="1">
        <f t="shared" si="15"/>
        <v>6</v>
      </c>
      <c r="AG14" s="14">
        <f t="shared" si="16"/>
        <v>0.46153846153846156</v>
      </c>
    </row>
    <row r="15" spans="1:33" ht="20.25" x14ac:dyDescent="0.25">
      <c r="A15" s="18" t="s">
        <v>22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0</v>
      </c>
      <c r="N15" s="3">
        <v>1</v>
      </c>
      <c r="O15" s="4">
        <f t="shared" si="0"/>
        <v>12</v>
      </c>
      <c r="P15" s="5">
        <v>1</v>
      </c>
      <c r="Q15" s="6">
        <v>1</v>
      </c>
      <c r="R15" s="7">
        <f t="shared" si="1"/>
        <v>1</v>
      </c>
      <c r="S15" s="2">
        <f t="shared" si="2"/>
        <v>1</v>
      </c>
      <c r="T15" s="2">
        <f t="shared" si="3"/>
        <v>1</v>
      </c>
      <c r="U15" s="2">
        <f t="shared" si="4"/>
        <v>1</v>
      </c>
      <c r="V15" s="2">
        <f t="shared" si="5"/>
        <v>1</v>
      </c>
      <c r="W15" s="2">
        <f t="shared" si="6"/>
        <v>1</v>
      </c>
      <c r="X15" s="2">
        <f t="shared" si="7"/>
        <v>1</v>
      </c>
      <c r="Y15" s="2">
        <f t="shared" si="8"/>
        <v>1</v>
      </c>
      <c r="Z15" s="2">
        <f t="shared" si="9"/>
        <v>1</v>
      </c>
      <c r="AA15" s="1">
        <f t="shared" si="10"/>
        <v>1</v>
      </c>
      <c r="AB15" s="1">
        <f t="shared" si="11"/>
        <v>1</v>
      </c>
      <c r="AC15" s="1">
        <f t="shared" si="12"/>
        <v>1</v>
      </c>
      <c r="AD15" s="1">
        <f t="shared" si="13"/>
        <v>-1</v>
      </c>
      <c r="AE15" s="1">
        <f t="shared" si="14"/>
        <v>1</v>
      </c>
      <c r="AF15" s="1">
        <f t="shared" si="15"/>
        <v>12</v>
      </c>
      <c r="AG15" s="14">
        <f t="shared" si="16"/>
        <v>0.92307692307692313</v>
      </c>
    </row>
    <row r="16" spans="1:33" ht="20.25" x14ac:dyDescent="0.25">
      <c r="A16" s="18" t="s">
        <v>23</v>
      </c>
      <c r="B16" s="3">
        <v>1</v>
      </c>
      <c r="C16" s="3">
        <v>1</v>
      </c>
      <c r="D16" s="3">
        <v>0</v>
      </c>
      <c r="E16" s="3">
        <v>0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0</v>
      </c>
      <c r="N16" s="3">
        <v>1</v>
      </c>
      <c r="O16" s="4">
        <f t="shared" si="0"/>
        <v>10</v>
      </c>
      <c r="P16" s="5">
        <v>1</v>
      </c>
      <c r="Q16" s="6">
        <v>1</v>
      </c>
      <c r="R16" s="7">
        <f t="shared" si="1"/>
        <v>1</v>
      </c>
      <c r="S16" s="2">
        <f t="shared" si="2"/>
        <v>1</v>
      </c>
      <c r="T16" s="2">
        <f t="shared" si="3"/>
        <v>1</v>
      </c>
      <c r="U16" s="2">
        <f t="shared" si="4"/>
        <v>-1</v>
      </c>
      <c r="V16" s="2">
        <f t="shared" si="5"/>
        <v>-1</v>
      </c>
      <c r="W16" s="2">
        <f t="shared" si="6"/>
        <v>1</v>
      </c>
      <c r="X16" s="2">
        <f t="shared" si="7"/>
        <v>1</v>
      </c>
      <c r="Y16" s="2">
        <f t="shared" si="8"/>
        <v>1</v>
      </c>
      <c r="Z16" s="2">
        <f t="shared" si="9"/>
        <v>1</v>
      </c>
      <c r="AA16" s="1">
        <f t="shared" si="10"/>
        <v>1</v>
      </c>
      <c r="AB16" s="1">
        <f t="shared" si="11"/>
        <v>1</v>
      </c>
      <c r="AC16" s="1">
        <f t="shared" si="12"/>
        <v>1</v>
      </c>
      <c r="AD16" s="1">
        <f t="shared" si="13"/>
        <v>-1</v>
      </c>
      <c r="AE16" s="1">
        <f t="shared" si="14"/>
        <v>1</v>
      </c>
      <c r="AF16" s="1">
        <f t="shared" si="15"/>
        <v>10</v>
      </c>
      <c r="AG16" s="14">
        <f t="shared" si="16"/>
        <v>0.76923076923076927</v>
      </c>
    </row>
    <row r="17" spans="1:33" ht="20.25" x14ac:dyDescent="0.25">
      <c r="A17" s="18" t="s">
        <v>24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4">
        <f t="shared" si="0"/>
        <v>8</v>
      </c>
      <c r="P17" s="5">
        <v>1</v>
      </c>
      <c r="Q17" s="6">
        <v>0</v>
      </c>
      <c r="R17" s="7">
        <f t="shared" si="1"/>
        <v>-1</v>
      </c>
      <c r="S17" s="2">
        <f t="shared" si="2"/>
        <v>1</v>
      </c>
      <c r="T17" s="2">
        <f t="shared" si="3"/>
        <v>1</v>
      </c>
      <c r="U17" s="2">
        <f t="shared" si="4"/>
        <v>1</v>
      </c>
      <c r="V17" s="2">
        <f t="shared" si="5"/>
        <v>-1</v>
      </c>
      <c r="W17" s="2">
        <f t="shared" si="6"/>
        <v>1</v>
      </c>
      <c r="X17" s="2">
        <f t="shared" si="7"/>
        <v>1</v>
      </c>
      <c r="Y17" s="2">
        <f t="shared" si="8"/>
        <v>-1</v>
      </c>
      <c r="Z17" s="2">
        <f t="shared" si="9"/>
        <v>-1</v>
      </c>
      <c r="AA17" s="1">
        <f t="shared" si="10"/>
        <v>-1</v>
      </c>
      <c r="AB17" s="1">
        <f t="shared" si="11"/>
        <v>-1</v>
      </c>
      <c r="AC17" s="1">
        <f t="shared" si="12"/>
        <v>-1</v>
      </c>
      <c r="AD17" s="1">
        <f t="shared" si="13"/>
        <v>-1</v>
      </c>
      <c r="AE17" s="1">
        <f t="shared" si="14"/>
        <v>-1</v>
      </c>
      <c r="AF17" s="1">
        <f t="shared" si="15"/>
        <v>5</v>
      </c>
      <c r="AG17" s="14">
        <f t="shared" si="16"/>
        <v>0.38461538461538464</v>
      </c>
    </row>
    <row r="18" spans="1:33" ht="20.25" x14ac:dyDescent="0.25">
      <c r="A18" s="18" t="s">
        <v>25</v>
      </c>
      <c r="B18" s="3">
        <v>1</v>
      </c>
      <c r="C18" s="3">
        <v>1</v>
      </c>
      <c r="D18" s="3">
        <v>0</v>
      </c>
      <c r="E18" s="3">
        <v>0</v>
      </c>
      <c r="F18" s="3">
        <v>1</v>
      </c>
      <c r="G18" s="3">
        <v>1</v>
      </c>
      <c r="H18" s="3">
        <v>0</v>
      </c>
      <c r="I18" s="3">
        <v>1</v>
      </c>
      <c r="J18" s="3">
        <v>1</v>
      </c>
      <c r="K18" s="3">
        <v>1</v>
      </c>
      <c r="L18" s="3">
        <v>0</v>
      </c>
      <c r="M18" s="3">
        <v>1</v>
      </c>
      <c r="N18" s="3">
        <v>0</v>
      </c>
      <c r="O18" s="4">
        <f t="shared" si="0"/>
        <v>8</v>
      </c>
      <c r="P18" s="5">
        <v>1</v>
      </c>
      <c r="Q18" s="6">
        <v>0</v>
      </c>
      <c r="R18" s="7">
        <f t="shared" si="1"/>
        <v>-1</v>
      </c>
      <c r="S18" s="2">
        <f t="shared" si="2"/>
        <v>-1</v>
      </c>
      <c r="T18" s="2">
        <f t="shared" si="3"/>
        <v>-1</v>
      </c>
      <c r="U18" s="2">
        <f t="shared" si="4"/>
        <v>1</v>
      </c>
      <c r="V18" s="2">
        <f t="shared" si="5"/>
        <v>1</v>
      </c>
      <c r="W18" s="2">
        <f t="shared" si="6"/>
        <v>-1</v>
      </c>
      <c r="X18" s="2">
        <f t="shared" si="7"/>
        <v>-1</v>
      </c>
      <c r="Y18" s="2">
        <f t="shared" si="8"/>
        <v>1</v>
      </c>
      <c r="Z18" s="2">
        <f t="shared" si="9"/>
        <v>-1</v>
      </c>
      <c r="AA18" s="1">
        <f t="shared" si="10"/>
        <v>-1</v>
      </c>
      <c r="AB18" s="1">
        <f t="shared" si="11"/>
        <v>-1</v>
      </c>
      <c r="AC18" s="1">
        <f t="shared" si="12"/>
        <v>1</v>
      </c>
      <c r="AD18" s="1">
        <f t="shared" si="13"/>
        <v>-1</v>
      </c>
      <c r="AE18" s="1">
        <f t="shared" si="14"/>
        <v>1</v>
      </c>
      <c r="AF18" s="1">
        <f t="shared" si="15"/>
        <v>5</v>
      </c>
      <c r="AG18" s="14">
        <f t="shared" si="16"/>
        <v>0.38461538461538464</v>
      </c>
    </row>
    <row r="19" spans="1:33" ht="20.25" x14ac:dyDescent="0.25">
      <c r="A19" s="18" t="s">
        <v>26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4">
        <f t="shared" si="0"/>
        <v>1</v>
      </c>
      <c r="P19" s="5">
        <v>0</v>
      </c>
      <c r="Q19" s="6">
        <v>0</v>
      </c>
      <c r="R19" s="7">
        <f t="shared" si="1"/>
        <v>1</v>
      </c>
      <c r="S19" s="2">
        <f t="shared" si="2"/>
        <v>1</v>
      </c>
      <c r="T19" s="2">
        <f t="shared" si="3"/>
        <v>1</v>
      </c>
      <c r="U19" s="2">
        <f t="shared" si="4"/>
        <v>1</v>
      </c>
      <c r="V19" s="2">
        <f t="shared" si="5"/>
        <v>1</v>
      </c>
      <c r="W19" s="2">
        <f t="shared" si="6"/>
        <v>1</v>
      </c>
      <c r="X19" s="2">
        <f t="shared" si="7"/>
        <v>1</v>
      </c>
      <c r="Y19" s="2">
        <f t="shared" si="8"/>
        <v>1</v>
      </c>
      <c r="Z19" s="2">
        <f t="shared" si="9"/>
        <v>1</v>
      </c>
      <c r="AA19" s="1">
        <f t="shared" si="10"/>
        <v>1</v>
      </c>
      <c r="AB19" s="1">
        <f t="shared" si="11"/>
        <v>1</v>
      </c>
      <c r="AC19" s="1">
        <f t="shared" si="12"/>
        <v>1</v>
      </c>
      <c r="AD19" s="1">
        <f t="shared" si="13"/>
        <v>-1</v>
      </c>
      <c r="AE19" s="1">
        <f t="shared" si="14"/>
        <v>1</v>
      </c>
      <c r="AF19" s="1">
        <f t="shared" si="15"/>
        <v>12</v>
      </c>
      <c r="AG19" s="14">
        <f t="shared" si="16"/>
        <v>0.92307692307692313</v>
      </c>
    </row>
    <row r="20" spans="1:33" ht="20.25" x14ac:dyDescent="0.25">
      <c r="A20" s="18" t="s">
        <v>27</v>
      </c>
      <c r="B20" s="3">
        <v>0</v>
      </c>
      <c r="C20" s="3">
        <v>0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0</v>
      </c>
      <c r="L20" s="3">
        <v>1</v>
      </c>
      <c r="M20" s="3">
        <v>0</v>
      </c>
      <c r="N20" s="3">
        <v>0</v>
      </c>
      <c r="O20" s="4">
        <f t="shared" si="0"/>
        <v>8</v>
      </c>
      <c r="P20" s="5">
        <v>1</v>
      </c>
      <c r="Q20" s="6">
        <v>1</v>
      </c>
      <c r="R20" s="7">
        <f t="shared" si="1"/>
        <v>1</v>
      </c>
      <c r="S20" s="2">
        <f t="shared" si="2"/>
        <v>-1</v>
      </c>
      <c r="T20" s="2">
        <f t="shared" si="3"/>
        <v>-1</v>
      </c>
      <c r="U20" s="2">
        <f t="shared" si="4"/>
        <v>1</v>
      </c>
      <c r="V20" s="2">
        <f t="shared" si="5"/>
        <v>1</v>
      </c>
      <c r="W20" s="2">
        <f t="shared" si="6"/>
        <v>1</v>
      </c>
      <c r="X20" s="2">
        <f t="shared" si="7"/>
        <v>1</v>
      </c>
      <c r="Y20" s="2">
        <f t="shared" si="8"/>
        <v>1</v>
      </c>
      <c r="Z20" s="2">
        <f t="shared" si="9"/>
        <v>1</v>
      </c>
      <c r="AA20" s="1">
        <f t="shared" si="10"/>
        <v>1</v>
      </c>
      <c r="AB20" s="1">
        <f t="shared" si="11"/>
        <v>-1</v>
      </c>
      <c r="AC20" s="1">
        <f t="shared" si="12"/>
        <v>1</v>
      </c>
      <c r="AD20" s="1">
        <f t="shared" si="13"/>
        <v>-1</v>
      </c>
      <c r="AE20" s="1">
        <f t="shared" si="14"/>
        <v>-1</v>
      </c>
      <c r="AF20" s="1">
        <f t="shared" si="15"/>
        <v>8</v>
      </c>
      <c r="AG20" s="14">
        <f t="shared" si="16"/>
        <v>0.61538461538461542</v>
      </c>
    </row>
    <row r="21" spans="1:33" ht="20.25" x14ac:dyDescent="0.25">
      <c r="A21" s="18" t="s">
        <v>28</v>
      </c>
      <c r="B21" s="3">
        <v>0</v>
      </c>
      <c r="C21" s="3">
        <v>0</v>
      </c>
      <c r="D21" s="3">
        <v>1</v>
      </c>
      <c r="E21" s="3">
        <v>1</v>
      </c>
      <c r="F21" s="3">
        <v>1</v>
      </c>
      <c r="G21" s="3">
        <v>1</v>
      </c>
      <c r="H21" s="3">
        <v>0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1</v>
      </c>
      <c r="O21" s="4">
        <f t="shared" si="0"/>
        <v>7</v>
      </c>
      <c r="P21" s="5">
        <v>1</v>
      </c>
      <c r="Q21" s="6">
        <v>1</v>
      </c>
      <c r="R21" s="7">
        <f t="shared" si="1"/>
        <v>1</v>
      </c>
      <c r="S21" s="2">
        <f t="shared" si="2"/>
        <v>-1</v>
      </c>
      <c r="T21" s="2">
        <f t="shared" si="3"/>
        <v>-1</v>
      </c>
      <c r="U21" s="2">
        <f t="shared" si="4"/>
        <v>1</v>
      </c>
      <c r="V21" s="2">
        <f t="shared" si="5"/>
        <v>1</v>
      </c>
      <c r="W21" s="2">
        <f t="shared" si="6"/>
        <v>1</v>
      </c>
      <c r="X21" s="2">
        <f t="shared" si="7"/>
        <v>1</v>
      </c>
      <c r="Y21" s="2">
        <f t="shared" si="8"/>
        <v>-1</v>
      </c>
      <c r="Z21" s="2">
        <f t="shared" si="9"/>
        <v>1</v>
      </c>
      <c r="AA21" s="1">
        <f t="shared" si="10"/>
        <v>1</v>
      </c>
      <c r="AB21" s="1">
        <f t="shared" si="11"/>
        <v>-1</v>
      </c>
      <c r="AC21" s="1">
        <f t="shared" si="12"/>
        <v>-1</v>
      </c>
      <c r="AD21" s="1">
        <f t="shared" si="13"/>
        <v>-1</v>
      </c>
      <c r="AE21" s="1">
        <f t="shared" si="14"/>
        <v>1</v>
      </c>
      <c r="AF21" s="1">
        <f t="shared" si="15"/>
        <v>7</v>
      </c>
      <c r="AG21" s="14">
        <f t="shared" si="16"/>
        <v>0.53846153846153844</v>
      </c>
    </row>
    <row r="22" spans="1:33" ht="18.75" x14ac:dyDescent="0.25">
      <c r="B22" s="8">
        <v>1</v>
      </c>
      <c r="C22" s="8">
        <v>2</v>
      </c>
      <c r="D22" s="8">
        <v>3</v>
      </c>
      <c r="E22" s="8">
        <v>4</v>
      </c>
      <c r="F22" s="8">
        <v>5</v>
      </c>
      <c r="G22" s="8">
        <v>6</v>
      </c>
      <c r="H22" s="8">
        <v>7</v>
      </c>
      <c r="I22" s="8">
        <v>8</v>
      </c>
      <c r="J22" s="8">
        <v>9</v>
      </c>
      <c r="K22" s="8">
        <v>10</v>
      </c>
      <c r="L22" s="8">
        <v>11</v>
      </c>
      <c r="M22" s="8">
        <v>12</v>
      </c>
      <c r="N22" s="8">
        <v>13</v>
      </c>
      <c r="O22" s="9" t="s">
        <v>0</v>
      </c>
      <c r="P22" s="10" t="s">
        <v>2</v>
      </c>
      <c r="Q22" s="11" t="s">
        <v>1</v>
      </c>
      <c r="R22" s="12">
        <f>COUNTIFS(R2:R21,1)</f>
        <v>13</v>
      </c>
      <c r="S22" s="13">
        <f>COUNTIFS(S2:S21,1)</f>
        <v>9</v>
      </c>
      <c r="T22" s="13">
        <f t="shared" ref="T22:AE22" si="17">COUNTIFS(T2:T21,1)</f>
        <v>12</v>
      </c>
      <c r="U22" s="13">
        <f t="shared" si="17"/>
        <v>10</v>
      </c>
      <c r="V22" s="13">
        <f t="shared" si="17"/>
        <v>12</v>
      </c>
      <c r="W22" s="13">
        <f t="shared" si="17"/>
        <v>12</v>
      </c>
      <c r="X22" s="13">
        <f t="shared" si="17"/>
        <v>13</v>
      </c>
      <c r="Y22" s="13">
        <f t="shared" si="17"/>
        <v>12</v>
      </c>
      <c r="Z22" s="13">
        <f t="shared" si="17"/>
        <v>12</v>
      </c>
      <c r="AA22" s="13">
        <f t="shared" si="17"/>
        <v>14</v>
      </c>
      <c r="AB22" s="13">
        <f t="shared" si="17"/>
        <v>11</v>
      </c>
      <c r="AC22" s="13">
        <f t="shared" si="17"/>
        <v>15</v>
      </c>
      <c r="AD22" s="13">
        <f t="shared" si="17"/>
        <v>6</v>
      </c>
      <c r="AE22" s="13">
        <f t="shared" si="17"/>
        <v>14</v>
      </c>
      <c r="AF22" s="1" t="s">
        <v>3</v>
      </c>
    </row>
    <row r="23" spans="1:33" ht="18" x14ac:dyDescent="0.25">
      <c r="R23" s="15">
        <f>R22/20</f>
        <v>0.65</v>
      </c>
      <c r="S23" s="20">
        <f>S22/20</f>
        <v>0.45</v>
      </c>
      <c r="T23" s="20">
        <f t="shared" ref="T23:AE23" si="18">T22/20</f>
        <v>0.6</v>
      </c>
      <c r="U23" s="20">
        <f t="shared" si="18"/>
        <v>0.5</v>
      </c>
      <c r="V23" s="20">
        <f t="shared" si="18"/>
        <v>0.6</v>
      </c>
      <c r="W23" s="20">
        <f t="shared" si="18"/>
        <v>0.6</v>
      </c>
      <c r="X23" s="20">
        <f t="shared" si="18"/>
        <v>0.65</v>
      </c>
      <c r="Y23" s="20">
        <f t="shared" si="18"/>
        <v>0.6</v>
      </c>
      <c r="Z23" s="20">
        <f t="shared" si="18"/>
        <v>0.6</v>
      </c>
      <c r="AA23" s="20">
        <f t="shared" si="18"/>
        <v>0.7</v>
      </c>
      <c r="AB23" s="20">
        <f t="shared" si="18"/>
        <v>0.55000000000000004</v>
      </c>
      <c r="AC23" s="20">
        <f t="shared" si="18"/>
        <v>0.75</v>
      </c>
      <c r="AD23" s="20">
        <f t="shared" si="18"/>
        <v>0.3</v>
      </c>
      <c r="AE23" s="20">
        <f t="shared" si="18"/>
        <v>0.7</v>
      </c>
    </row>
  </sheetData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Sarwar</dc:creator>
  <cp:lastModifiedBy>Simeon Papadopoulos</cp:lastModifiedBy>
  <dcterms:created xsi:type="dcterms:W3CDTF">2015-09-03T15:20:04Z</dcterms:created>
  <dcterms:modified xsi:type="dcterms:W3CDTF">2015-09-08T07:59:47Z</dcterms:modified>
</cp:coreProperties>
</file>